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narodri\Desktop\"/>
    </mc:Choice>
  </mc:AlternateContent>
  <bookViews>
    <workbookView xWindow="0" yWindow="0" windowWidth="23040" windowHeight="10656"/>
  </bookViews>
  <sheets>
    <sheet name="Indice" sheetId="17" r:id="rId1"/>
    <sheet name="RAW_BD" sheetId="14" r:id="rId2"/>
    <sheet name="Calculos" sheetId="16" r:id="rId3"/>
    <sheet name="Calculadora M6" sheetId="10" r:id="rId4"/>
    <sheet name="Calculadora AQ" sheetId="8" r:id="rId5"/>
  </sheets>
  <definedNames>
    <definedName name="_xlnm._FilterDatabase" localSheetId="2" hidden="1">Calculos!$B$2:$F$38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8" l="1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4" i="8"/>
  <c r="D2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4" i="10"/>
  <c r="F31" i="8" l="1"/>
  <c r="I42" i="16"/>
  <c r="I4" i="16" l="1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" i="16"/>
  <c r="E24" i="10" l="1"/>
</calcChain>
</file>

<file path=xl/sharedStrings.xml><?xml version="1.0" encoding="utf-8"?>
<sst xmlns="http://schemas.openxmlformats.org/spreadsheetml/2006/main" count="254" uniqueCount="80">
  <si>
    <t>Especialista de sistemas (redes, base de dados, ambientes, …)</t>
  </si>
  <si>
    <t>Trabalhos especializados (e.g., instalação)</t>
  </si>
  <si>
    <t>Aquisição</t>
  </si>
  <si>
    <t>Estudos/ Consultoria</t>
  </si>
  <si>
    <t>Consultor Funcional</t>
  </si>
  <si>
    <t>Gestor de Projeto</t>
  </si>
  <si>
    <t>Programador</t>
  </si>
  <si>
    <t>Consultor Tecnológico</t>
  </si>
  <si>
    <t>Generalista</t>
  </si>
  <si>
    <t>Outro</t>
  </si>
  <si>
    <t>Arquiteto</t>
  </si>
  <si>
    <t>Consultores SAP</t>
  </si>
  <si>
    <t>Atividades adicionais</t>
  </si>
  <si>
    <t>Técnico de facilities</t>
  </si>
  <si>
    <t>Consultor Estratégico</t>
  </si>
  <si>
    <t>Gestor de Serviço</t>
  </si>
  <si>
    <t>Consultor Sénior</t>
  </si>
  <si>
    <t>Consultor</t>
  </si>
  <si>
    <t>Consultor Júnior</t>
  </si>
  <si>
    <t>Coordenador Técnico</t>
  </si>
  <si>
    <t>Analista/Programador Sénior</t>
  </si>
  <si>
    <t>WebDesigner</t>
  </si>
  <si>
    <t>Técnicos ERPública</t>
  </si>
  <si>
    <t>Programador sénior</t>
  </si>
  <si>
    <t>developer</t>
  </si>
  <si>
    <t>CUSTO_POR_PERFIL</t>
  </si>
  <si>
    <t>ESFORCO_HH</t>
  </si>
  <si>
    <t>PERFIL</t>
  </si>
  <si>
    <t>SERVICO</t>
  </si>
  <si>
    <t>Recursos Humanos</t>
  </si>
  <si>
    <t>Perfil</t>
  </si>
  <si>
    <t>Nível</t>
  </si>
  <si>
    <t>Tarifa (€/ hora)</t>
  </si>
  <si>
    <t>Quantidade (horas)</t>
  </si>
  <si>
    <t>Total</t>
  </si>
  <si>
    <t>N/A</t>
  </si>
  <si>
    <t>Arquiteto de Sistemas de Informação</t>
  </si>
  <si>
    <t>Consultor BD</t>
  </si>
  <si>
    <t>Oracle</t>
  </si>
  <si>
    <t>Processos</t>
  </si>
  <si>
    <t>Portal</t>
  </si>
  <si>
    <t>Testes</t>
  </si>
  <si>
    <t>Gestão Documental</t>
  </si>
  <si>
    <t>Consultor SAP</t>
  </si>
  <si>
    <t>Especialista Funcional</t>
  </si>
  <si>
    <t>Especialista Programador</t>
  </si>
  <si>
    <t>Funcional RH</t>
  </si>
  <si>
    <t>PI</t>
  </si>
  <si>
    <t>Consultor BW</t>
  </si>
  <si>
    <t>Sénior</t>
  </si>
  <si>
    <t>Consultor JAVA</t>
  </si>
  <si>
    <t>Programador Open Source</t>
  </si>
  <si>
    <t>Web Designer</t>
  </si>
  <si>
    <t>Consultor tecnológico</t>
  </si>
  <si>
    <t>.NET</t>
  </si>
  <si>
    <t>Sharepoint</t>
  </si>
  <si>
    <t>Biztalk</t>
  </si>
  <si>
    <t>MS CRM</t>
  </si>
  <si>
    <t>BPM</t>
  </si>
  <si>
    <t>Sequence</t>
  </si>
  <si>
    <t>Consultor BI MS</t>
  </si>
  <si>
    <t>Consultor BCS</t>
  </si>
  <si>
    <t>TIPO</t>
  </si>
  <si>
    <t>Comentários</t>
  </si>
  <si>
    <t>VALOR_DESPESA_SUBMETIDA</t>
  </si>
  <si>
    <t>VALOR_CONTRATO_FINAL</t>
  </si>
  <si>
    <t xml:space="preserve">Não incluido </t>
  </si>
  <si>
    <t>% Diminuição</t>
  </si>
  <si>
    <t xml:space="preserve">Rate de ajuste ao valor final contratado </t>
  </si>
  <si>
    <t>Indice</t>
  </si>
  <si>
    <t>Folha ID</t>
  </si>
  <si>
    <t>Descrição</t>
  </si>
  <si>
    <t>RAW_BD</t>
  </si>
  <si>
    <t>Calculos</t>
  </si>
  <si>
    <t>Calculadora AQ</t>
  </si>
  <si>
    <t>Calculadora inicial com base nos valores disponíveis no Acordo Quadro da eSPap.</t>
  </si>
  <si>
    <t>Calculadora M6</t>
  </si>
  <si>
    <t>Extração direta da Base de Dados de histórico M6, nomeadamente da tabela "Recursos externos" com inclusão do atributo que contem o valor do contrato.</t>
  </si>
  <si>
    <t>Análise de dados relativa ao calculo do valor médio da rate a aplicar à tarifa de Recursos Humanos.</t>
  </si>
  <si>
    <t>Nova proposta de calculadora tendo em conta a aplicação da rate aos valores de histórico da Base de Dados da M6.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</si>
</sst>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 tint="-0.499984740745262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 style="dotted">
        <color rgb="FF969696"/>
      </bottom>
      <diagonal/>
    </border>
    <border>
      <left style="dotted">
        <color rgb="FF969696"/>
      </left>
      <right style="dotted">
        <color rgb="FF969696"/>
      </right>
      <top style="dotted">
        <color rgb="FF969696"/>
      </top>
      <bottom/>
      <diagonal/>
    </border>
    <border>
      <left style="dotted">
        <color rgb="FF969696"/>
      </left>
      <right style="dotted">
        <color rgb="FF969696"/>
      </right>
      <top/>
      <bottom/>
      <diagonal/>
    </border>
    <border>
      <left style="dotted">
        <color rgb="FF969696"/>
      </left>
      <right style="dotted">
        <color rgb="FF969696"/>
      </right>
      <top/>
      <bottom style="dotted">
        <color rgb="FF969696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hair">
        <color rgb="FF7FC31C"/>
      </left>
      <right style="hair">
        <color rgb="FF7FC31C"/>
      </right>
      <top style="hair">
        <color rgb="FF7FC31C"/>
      </top>
      <bottom style="hair">
        <color rgb="FF7FC31C"/>
      </bottom>
      <diagonal/>
    </border>
    <border>
      <left style="hair">
        <color rgb="FF7FC31C"/>
      </left>
      <right/>
      <top style="hair">
        <color rgb="FF7FC31C"/>
      </top>
      <bottom style="hair">
        <color rgb="FF7FC31C"/>
      </bottom>
      <diagonal/>
    </border>
    <border>
      <left/>
      <right/>
      <top style="hair">
        <color rgb="FF7FC31C"/>
      </top>
      <bottom style="hair">
        <color rgb="FF7FC31C"/>
      </bottom>
      <diagonal/>
    </border>
    <border>
      <left style="medium">
        <color theme="9"/>
      </left>
      <right/>
      <top style="medium">
        <color theme="9"/>
      </top>
      <bottom style="hair">
        <color rgb="FF7FC31C"/>
      </bottom>
      <diagonal/>
    </border>
    <border>
      <left/>
      <right style="hair">
        <color rgb="FF7FC31C"/>
      </right>
      <top style="medium">
        <color theme="9"/>
      </top>
      <bottom style="hair">
        <color rgb="FF7FC31C"/>
      </bottom>
      <diagonal/>
    </border>
    <border>
      <left/>
      <right/>
      <top style="medium">
        <color theme="9"/>
      </top>
      <bottom style="hair">
        <color rgb="FF7FC31C"/>
      </bottom>
      <diagonal/>
    </border>
    <border>
      <left style="hair">
        <color rgb="FF7FC31C"/>
      </left>
      <right/>
      <top style="medium">
        <color theme="9"/>
      </top>
      <bottom style="hair">
        <color rgb="FF7FC31C"/>
      </bottom>
      <diagonal/>
    </border>
    <border>
      <left/>
      <right style="medium">
        <color theme="9"/>
      </right>
      <top style="medium">
        <color theme="9"/>
      </top>
      <bottom style="hair">
        <color rgb="FF7FC31C"/>
      </bottom>
      <diagonal/>
    </border>
    <border>
      <left style="medium">
        <color theme="9"/>
      </left>
      <right style="hair">
        <color rgb="FF7FC31C"/>
      </right>
      <top style="hair">
        <color rgb="FF7FC31C"/>
      </top>
      <bottom style="hair">
        <color rgb="FF7FC31C"/>
      </bottom>
      <diagonal/>
    </border>
    <border>
      <left/>
      <right style="medium">
        <color theme="9"/>
      </right>
      <top style="hair">
        <color rgb="FF7FC31C"/>
      </top>
      <bottom style="hair">
        <color rgb="FF7FC31C"/>
      </bottom>
      <diagonal/>
    </border>
    <border>
      <left style="medium">
        <color theme="9"/>
      </left>
      <right style="hair">
        <color rgb="FF7FC31C"/>
      </right>
      <top style="hair">
        <color rgb="FF7FC31C"/>
      </top>
      <bottom style="medium">
        <color theme="9"/>
      </bottom>
      <diagonal/>
    </border>
    <border>
      <left style="hair">
        <color rgb="FF7FC31C"/>
      </left>
      <right style="hair">
        <color rgb="FF7FC31C"/>
      </right>
      <top style="hair">
        <color rgb="FF7FC31C"/>
      </top>
      <bottom style="medium">
        <color theme="9"/>
      </bottom>
      <diagonal/>
    </border>
    <border>
      <left style="hair">
        <color rgb="FF7FC31C"/>
      </left>
      <right/>
      <top style="hair">
        <color rgb="FF7FC31C"/>
      </top>
      <bottom style="medium">
        <color theme="9"/>
      </bottom>
      <diagonal/>
    </border>
    <border>
      <left/>
      <right/>
      <top style="hair">
        <color rgb="FF7FC31C"/>
      </top>
      <bottom style="medium">
        <color theme="9"/>
      </bottom>
      <diagonal/>
    </border>
    <border>
      <left/>
      <right style="medium">
        <color theme="9"/>
      </right>
      <top style="hair">
        <color rgb="FF7FC31C"/>
      </top>
      <bottom style="medium">
        <color theme="9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0" fontId="1" fillId="3" borderId="0" xfId="0" applyFont="1" applyFill="1"/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8" fillId="2" borderId="0" xfId="0" applyFont="1" applyFill="1"/>
    <xf numFmtId="0" fontId="7" fillId="3" borderId="0" xfId="0" applyFont="1" applyFill="1" applyAlignment="1">
      <alignment horizontal="center"/>
    </xf>
    <xf numFmtId="9" fontId="0" fillId="2" borderId="0" xfId="0" applyNumberFormat="1" applyFill="1"/>
    <xf numFmtId="2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2" borderId="0" xfId="0" applyFont="1" applyFill="1"/>
    <xf numFmtId="9" fontId="9" fillId="2" borderId="0" xfId="2" applyFont="1" applyFill="1" applyAlignment="1">
      <alignment horizontal="center"/>
    </xf>
    <xf numFmtId="0" fontId="9" fillId="2" borderId="0" xfId="0" applyFont="1" applyFill="1" applyAlignment="1">
      <alignment vertical="center" wrapText="1"/>
    </xf>
    <xf numFmtId="0" fontId="0" fillId="2" borderId="6" xfId="0" applyFill="1" applyBorder="1"/>
    <xf numFmtId="9" fontId="0" fillId="2" borderId="7" xfId="0" applyNumberFormat="1" applyFill="1" applyBorder="1" applyAlignment="1">
      <alignment horizontal="center" vertical="center"/>
    </xf>
    <xf numFmtId="8" fontId="0" fillId="2" borderId="0" xfId="0" applyNumberFormat="1" applyFill="1"/>
    <xf numFmtId="0" fontId="0" fillId="2" borderId="0" xfId="0" applyFill="1" applyBorder="1" applyAlignment="1">
      <alignment vertical="center"/>
    </xf>
    <xf numFmtId="0" fontId="0" fillId="2" borderId="0" xfId="0" quotePrefix="1" applyFill="1"/>
    <xf numFmtId="0" fontId="10" fillId="7" borderId="16" xfId="0" applyFont="1" applyFill="1" applyBorder="1" applyAlignment="1">
      <alignment vertical="center"/>
    </xf>
    <xf numFmtId="0" fontId="10" fillId="7" borderId="17" xfId="0" applyFont="1" applyFill="1" applyBorder="1" applyAlignment="1">
      <alignment vertical="center"/>
    </xf>
    <xf numFmtId="0" fontId="10" fillId="7" borderId="18" xfId="0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left" vertical="center"/>
    </xf>
    <xf numFmtId="0" fontId="10" fillId="7" borderId="15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Normal" xfId="0" builtinId="0"/>
    <cellStyle name="Normal 2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2"/>
  <sheetViews>
    <sheetView tabSelected="1" zoomScale="90" zoomScaleNormal="90" workbookViewId="0">
      <selection activeCell="B2" sqref="B2:Q2"/>
    </sheetView>
  </sheetViews>
  <sheetFormatPr defaultRowHeight="14.4" x14ac:dyDescent="0.3"/>
  <cols>
    <col min="1" max="16" width="8.88671875" style="1"/>
    <col min="17" max="17" width="49.21875" style="1" customWidth="1"/>
    <col min="18" max="16384" width="8.88671875" style="1"/>
  </cols>
  <sheetData>
    <row r="1" spans="2:18" ht="15" thickBot="1" x14ac:dyDescent="0.35"/>
    <row r="2" spans="2:18" ht="15" thickBot="1" x14ac:dyDescent="0.35">
      <c r="B2" s="38" t="s">
        <v>69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40"/>
    </row>
    <row r="3" spans="2:18" s="8" customFormat="1" ht="5.4" customHeight="1" thickBot="1" x14ac:dyDescent="0.3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8" ht="22.2" customHeight="1" x14ac:dyDescent="0.3">
      <c r="B4" s="41" t="s">
        <v>70</v>
      </c>
      <c r="C4" s="42"/>
      <c r="D4" s="24"/>
      <c r="E4" s="24"/>
      <c r="F4" s="24"/>
      <c r="G4" s="25" t="s">
        <v>71</v>
      </c>
      <c r="H4" s="24"/>
      <c r="I4" s="24"/>
      <c r="J4" s="24"/>
      <c r="K4" s="24"/>
      <c r="L4" s="24"/>
      <c r="M4" s="24"/>
      <c r="N4" s="24"/>
      <c r="O4" s="24"/>
      <c r="P4" s="24"/>
      <c r="Q4" s="26"/>
    </row>
    <row r="5" spans="2:18" ht="33" customHeight="1" x14ac:dyDescent="0.3">
      <c r="B5" s="28" t="s">
        <v>72</v>
      </c>
      <c r="C5" s="29"/>
      <c r="D5" s="29"/>
      <c r="E5" s="29"/>
      <c r="F5" s="29"/>
      <c r="G5" s="30" t="s">
        <v>77</v>
      </c>
      <c r="H5" s="31"/>
      <c r="I5" s="31"/>
      <c r="J5" s="31"/>
      <c r="K5" s="31"/>
      <c r="L5" s="31"/>
      <c r="M5" s="31"/>
      <c r="N5" s="31"/>
      <c r="O5" s="31"/>
      <c r="P5" s="31"/>
      <c r="Q5" s="32"/>
    </row>
    <row r="6" spans="2:18" ht="33" customHeight="1" x14ac:dyDescent="0.3">
      <c r="B6" s="28" t="s">
        <v>73</v>
      </c>
      <c r="C6" s="29"/>
      <c r="D6" s="29"/>
      <c r="E6" s="29"/>
      <c r="F6" s="29"/>
      <c r="G6" s="30" t="s">
        <v>78</v>
      </c>
      <c r="H6" s="31"/>
      <c r="I6" s="31"/>
      <c r="J6" s="31"/>
      <c r="K6" s="31"/>
      <c r="L6" s="31"/>
      <c r="M6" s="31"/>
      <c r="N6" s="31"/>
      <c r="O6" s="31"/>
      <c r="P6" s="31"/>
      <c r="Q6" s="32"/>
    </row>
    <row r="7" spans="2:18" ht="33" customHeight="1" x14ac:dyDescent="0.3">
      <c r="B7" s="28" t="s">
        <v>76</v>
      </c>
      <c r="C7" s="29"/>
      <c r="D7" s="29"/>
      <c r="E7" s="29"/>
      <c r="F7" s="29"/>
      <c r="G7" s="30" t="s">
        <v>79</v>
      </c>
      <c r="H7" s="31"/>
      <c r="I7" s="31"/>
      <c r="J7" s="31"/>
      <c r="K7" s="31"/>
      <c r="L7" s="31"/>
      <c r="M7" s="31"/>
      <c r="N7" s="31"/>
      <c r="O7" s="31"/>
      <c r="P7" s="31"/>
      <c r="Q7" s="32"/>
    </row>
    <row r="8" spans="2:18" ht="33" customHeight="1" thickBot="1" x14ac:dyDescent="0.35">
      <c r="B8" s="33" t="s">
        <v>74</v>
      </c>
      <c r="C8" s="34"/>
      <c r="D8" s="34"/>
      <c r="E8" s="34"/>
      <c r="F8" s="34"/>
      <c r="G8" s="35" t="s">
        <v>75</v>
      </c>
      <c r="H8" s="36"/>
      <c r="I8" s="36"/>
      <c r="J8" s="36"/>
      <c r="K8" s="36"/>
      <c r="L8" s="36"/>
      <c r="M8" s="36"/>
      <c r="N8" s="36"/>
      <c r="O8" s="36"/>
      <c r="P8" s="36"/>
      <c r="Q8" s="37"/>
    </row>
    <row r="13" spans="2:18" x14ac:dyDescent="0.3">
      <c r="I13" s="8"/>
      <c r="J13" s="8"/>
      <c r="K13" s="8"/>
      <c r="L13" s="8"/>
      <c r="M13" s="8"/>
      <c r="N13" s="8"/>
      <c r="O13" s="8"/>
      <c r="P13" s="8"/>
      <c r="Q13" s="8"/>
      <c r="R13" s="8"/>
    </row>
    <row r="22" spans="2:2" x14ac:dyDescent="0.3">
      <c r="B22" s="23"/>
    </row>
  </sheetData>
  <sheetProtection algorithmName="SHA-512" hashValue="PWSTqUSAEloZyGrZ7h5AUkJVWswy/rLBHH5Iv+e4LQ38Ub7ebS3LFe+TPl1fopAOqhCaQUiKueGInvCm7EVRhA==" saltValue="oMdz+LqlWv82nxAii5C0iw==" spinCount="100000" sheet="1" objects="1" scenarios="1"/>
  <mergeCells count="10">
    <mergeCell ref="B7:F7"/>
    <mergeCell ref="G7:Q7"/>
    <mergeCell ref="B8:F8"/>
    <mergeCell ref="G8:Q8"/>
    <mergeCell ref="B2:Q2"/>
    <mergeCell ref="B4:C4"/>
    <mergeCell ref="B5:F5"/>
    <mergeCell ref="G5:Q5"/>
    <mergeCell ref="B6:F6"/>
    <mergeCell ref="G6:Q6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H38"/>
  <sheetViews>
    <sheetView zoomScale="80" zoomScaleNormal="80" workbookViewId="0">
      <selection activeCell="B3" sqref="B3:B38"/>
    </sheetView>
  </sheetViews>
  <sheetFormatPr defaultColWidth="29.6640625" defaultRowHeight="24" customHeight="1" x14ac:dyDescent="0.3"/>
  <cols>
    <col min="1" max="1" width="0.6640625" style="1" customWidth="1"/>
    <col min="2" max="3" width="29.6640625" style="1"/>
    <col min="4" max="4" width="19" style="1" customWidth="1"/>
    <col min="5" max="5" width="17.88671875" style="1" customWidth="1"/>
    <col min="6" max="6" width="52.6640625" style="1" customWidth="1"/>
    <col min="7" max="7" width="39.109375" style="1" customWidth="1"/>
    <col min="8" max="16384" width="29.6640625" style="1"/>
  </cols>
  <sheetData>
    <row r="1" spans="2:8" ht="4.2" customHeight="1" x14ac:dyDescent="0.3"/>
    <row r="2" spans="2:8" ht="18" customHeight="1" x14ac:dyDescent="0.3">
      <c r="B2" s="2" t="s">
        <v>64</v>
      </c>
      <c r="C2" s="2" t="s">
        <v>65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62</v>
      </c>
    </row>
    <row r="3" spans="2:8" ht="24" customHeight="1" x14ac:dyDescent="0.3">
      <c r="B3" s="9">
        <v>65000</v>
      </c>
      <c r="C3" s="9">
        <v>65000</v>
      </c>
      <c r="D3" s="9">
        <v>74997</v>
      </c>
      <c r="E3" s="9">
        <v>100</v>
      </c>
      <c r="F3" s="10" t="s">
        <v>0</v>
      </c>
      <c r="G3" s="10" t="s">
        <v>3</v>
      </c>
      <c r="H3" s="10" t="s">
        <v>2</v>
      </c>
    </row>
    <row r="4" spans="2:8" ht="24" customHeight="1" x14ac:dyDescent="0.3">
      <c r="B4" s="9">
        <v>98010</v>
      </c>
      <c r="C4" s="9">
        <v>98010</v>
      </c>
      <c r="D4" s="9">
        <v>98010</v>
      </c>
      <c r="E4" s="9">
        <v>2640</v>
      </c>
      <c r="F4" s="10" t="s">
        <v>6</v>
      </c>
      <c r="G4" s="10" t="s">
        <v>1</v>
      </c>
      <c r="H4" s="10" t="s">
        <v>2</v>
      </c>
    </row>
    <row r="5" spans="2:8" ht="24" customHeight="1" x14ac:dyDescent="0.3">
      <c r="B5" s="9">
        <v>129072</v>
      </c>
      <c r="C5" s="9">
        <v>129072</v>
      </c>
      <c r="D5" s="9">
        <v>75420</v>
      </c>
      <c r="E5" s="9">
        <v>2112</v>
      </c>
      <c r="F5" s="10" t="s">
        <v>7</v>
      </c>
      <c r="G5" s="10" t="s">
        <v>3</v>
      </c>
      <c r="H5" s="10" t="s">
        <v>2</v>
      </c>
    </row>
    <row r="6" spans="2:8" ht="24" customHeight="1" x14ac:dyDescent="0.3">
      <c r="B6" s="9">
        <v>129072</v>
      </c>
      <c r="C6" s="9">
        <v>129072</v>
      </c>
      <c r="D6" s="9">
        <v>53652</v>
      </c>
      <c r="E6" s="9">
        <v>2112</v>
      </c>
      <c r="F6" s="10" t="s">
        <v>6</v>
      </c>
      <c r="G6" s="10" t="s">
        <v>1</v>
      </c>
      <c r="H6" s="10" t="s">
        <v>2</v>
      </c>
    </row>
    <row r="7" spans="2:8" ht="24" customHeight="1" x14ac:dyDescent="0.3">
      <c r="B7" s="9">
        <v>35070</v>
      </c>
      <c r="C7" s="9">
        <v>35070</v>
      </c>
      <c r="D7" s="9">
        <v>35070</v>
      </c>
      <c r="E7" s="9">
        <v>1002</v>
      </c>
      <c r="F7" s="10" t="s">
        <v>11</v>
      </c>
      <c r="G7" s="10" t="s">
        <v>1</v>
      </c>
      <c r="H7" s="10" t="s">
        <v>2</v>
      </c>
    </row>
    <row r="8" spans="2:8" ht="24" customHeight="1" x14ac:dyDescent="0.3">
      <c r="B8" s="9">
        <v>20000</v>
      </c>
      <c r="C8" s="9">
        <v>18500</v>
      </c>
      <c r="D8" s="9">
        <v>3000</v>
      </c>
      <c r="E8" s="9">
        <v>20</v>
      </c>
      <c r="F8" s="10" t="s">
        <v>7</v>
      </c>
      <c r="G8" s="10" t="s">
        <v>1</v>
      </c>
      <c r="H8" s="10" t="s">
        <v>2</v>
      </c>
    </row>
    <row r="9" spans="2:8" ht="24" customHeight="1" x14ac:dyDescent="0.3">
      <c r="B9" s="9">
        <v>100000</v>
      </c>
      <c r="C9" s="9">
        <v>96100</v>
      </c>
      <c r="D9" s="9">
        <v>84000</v>
      </c>
      <c r="E9" s="9">
        <v>2100</v>
      </c>
      <c r="F9" s="10" t="s">
        <v>0</v>
      </c>
      <c r="G9" s="10" t="s">
        <v>1</v>
      </c>
      <c r="H9" s="10" t="s">
        <v>2</v>
      </c>
    </row>
    <row r="10" spans="2:8" ht="24" customHeight="1" x14ac:dyDescent="0.3">
      <c r="B10" s="9">
        <v>100000</v>
      </c>
      <c r="C10" s="9">
        <v>96100</v>
      </c>
      <c r="D10" s="9">
        <v>2000</v>
      </c>
      <c r="E10" s="9">
        <v>50</v>
      </c>
      <c r="F10" s="10" t="s">
        <v>5</v>
      </c>
      <c r="G10" s="10" t="s">
        <v>1</v>
      </c>
      <c r="H10" s="10" t="s">
        <v>2</v>
      </c>
    </row>
    <row r="11" spans="2:8" ht="24" customHeight="1" x14ac:dyDescent="0.3">
      <c r="B11" s="9">
        <v>100000</v>
      </c>
      <c r="C11" s="9">
        <v>96100</v>
      </c>
      <c r="D11" s="9">
        <v>14000</v>
      </c>
      <c r="E11" s="9">
        <v>350</v>
      </c>
      <c r="F11" s="10" t="s">
        <v>12</v>
      </c>
      <c r="G11" s="10" t="s">
        <v>1</v>
      </c>
      <c r="H11" s="10" t="s">
        <v>2</v>
      </c>
    </row>
    <row r="12" spans="2:8" ht="24" customHeight="1" x14ac:dyDescent="0.3">
      <c r="B12" s="9">
        <v>84000</v>
      </c>
      <c r="C12" s="9">
        <v>84000</v>
      </c>
      <c r="D12" s="9">
        <v>82000</v>
      </c>
      <c r="E12" s="9">
        <v>2232</v>
      </c>
      <c r="F12" s="10" t="s">
        <v>0</v>
      </c>
      <c r="G12" s="10" t="s">
        <v>1</v>
      </c>
      <c r="H12" s="10" t="s">
        <v>2</v>
      </c>
    </row>
    <row r="13" spans="2:8" ht="24" customHeight="1" x14ac:dyDescent="0.3">
      <c r="B13" s="9">
        <v>84000</v>
      </c>
      <c r="C13" s="9">
        <v>84000</v>
      </c>
      <c r="D13" s="9">
        <v>2000</v>
      </c>
      <c r="E13" s="9">
        <v>48</v>
      </c>
      <c r="F13" s="10" t="s">
        <v>5</v>
      </c>
      <c r="G13" s="10" t="s">
        <v>1</v>
      </c>
      <c r="H13" s="10" t="s">
        <v>2</v>
      </c>
    </row>
    <row r="14" spans="2:8" ht="24" customHeight="1" x14ac:dyDescent="0.3">
      <c r="B14" s="9">
        <v>199320</v>
      </c>
      <c r="C14" s="9">
        <v>141360</v>
      </c>
      <c r="D14" s="9">
        <v>29040</v>
      </c>
      <c r="E14" s="9">
        <v>528</v>
      </c>
      <c r="F14" s="10" t="s">
        <v>5</v>
      </c>
      <c r="G14" s="10" t="s">
        <v>3</v>
      </c>
      <c r="H14" s="10" t="s">
        <v>2</v>
      </c>
    </row>
    <row r="15" spans="2:8" ht="24" customHeight="1" x14ac:dyDescent="0.3">
      <c r="B15" s="9">
        <v>199320</v>
      </c>
      <c r="C15" s="9">
        <v>141360</v>
      </c>
      <c r="D15" s="9">
        <v>50600</v>
      </c>
      <c r="E15" s="9">
        <v>920</v>
      </c>
      <c r="F15" s="10" t="s">
        <v>7</v>
      </c>
      <c r="G15" s="10" t="s">
        <v>3</v>
      </c>
      <c r="H15" s="10" t="s">
        <v>2</v>
      </c>
    </row>
    <row r="16" spans="2:8" ht="24" customHeight="1" x14ac:dyDescent="0.3">
      <c r="B16" s="9">
        <v>199320</v>
      </c>
      <c r="C16" s="9">
        <v>141360</v>
      </c>
      <c r="D16" s="9">
        <v>57200</v>
      </c>
      <c r="E16" s="9">
        <v>1040</v>
      </c>
      <c r="F16" s="10" t="s">
        <v>7</v>
      </c>
      <c r="G16" s="10" t="s">
        <v>3</v>
      </c>
      <c r="H16" s="10" t="s">
        <v>2</v>
      </c>
    </row>
    <row r="17" spans="2:8" ht="24" customHeight="1" x14ac:dyDescent="0.3">
      <c r="B17" s="9">
        <v>199320</v>
      </c>
      <c r="C17" s="9">
        <v>141360</v>
      </c>
      <c r="D17" s="9">
        <v>48400</v>
      </c>
      <c r="E17" s="9">
        <v>880</v>
      </c>
      <c r="F17" s="10" t="s">
        <v>7</v>
      </c>
      <c r="G17" s="10" t="s">
        <v>3</v>
      </c>
      <c r="H17" s="10" t="s">
        <v>2</v>
      </c>
    </row>
    <row r="18" spans="2:8" ht="24" customHeight="1" x14ac:dyDescent="0.3">
      <c r="B18" s="9">
        <v>199320</v>
      </c>
      <c r="C18" s="9">
        <v>141360</v>
      </c>
      <c r="D18" s="9">
        <v>14080</v>
      </c>
      <c r="E18" s="9">
        <v>352</v>
      </c>
      <c r="F18" s="10" t="s">
        <v>7</v>
      </c>
      <c r="G18" s="10" t="s">
        <v>3</v>
      </c>
      <c r="H18" s="10" t="s">
        <v>2</v>
      </c>
    </row>
    <row r="19" spans="2:8" ht="24" customHeight="1" x14ac:dyDescent="0.3">
      <c r="B19" s="9">
        <v>199000</v>
      </c>
      <c r="C19" s="9">
        <v>129350</v>
      </c>
      <c r="D19" s="9">
        <v>73920</v>
      </c>
      <c r="E19" s="9">
        <v>2112</v>
      </c>
      <c r="F19" s="10" t="s">
        <v>0</v>
      </c>
      <c r="G19" s="10" t="s">
        <v>3</v>
      </c>
      <c r="H19" s="10" t="s">
        <v>2</v>
      </c>
    </row>
    <row r="20" spans="2:8" ht="24" customHeight="1" x14ac:dyDescent="0.3">
      <c r="B20" s="9">
        <v>199000</v>
      </c>
      <c r="C20" s="9">
        <v>129350</v>
      </c>
      <c r="D20" s="9">
        <v>36960</v>
      </c>
      <c r="E20" s="9">
        <v>1056</v>
      </c>
      <c r="F20" s="10" t="s">
        <v>0</v>
      </c>
      <c r="G20" s="10" t="s">
        <v>3</v>
      </c>
      <c r="H20" s="10" t="s">
        <v>2</v>
      </c>
    </row>
    <row r="21" spans="2:8" ht="24" customHeight="1" x14ac:dyDescent="0.3">
      <c r="B21" s="9">
        <v>199000</v>
      </c>
      <c r="C21" s="9">
        <v>129350</v>
      </c>
      <c r="D21" s="9">
        <v>51744</v>
      </c>
      <c r="E21" s="9">
        <v>1478.4</v>
      </c>
      <c r="F21" s="10" t="s">
        <v>5</v>
      </c>
      <c r="G21" s="10" t="s">
        <v>3</v>
      </c>
      <c r="H21" s="10" t="s">
        <v>2</v>
      </c>
    </row>
    <row r="22" spans="2:8" ht="24" customHeight="1" x14ac:dyDescent="0.3">
      <c r="B22" s="9">
        <v>199000</v>
      </c>
      <c r="C22" s="9">
        <v>129350</v>
      </c>
      <c r="D22" s="9">
        <v>36376</v>
      </c>
      <c r="E22" s="9">
        <v>1056</v>
      </c>
      <c r="F22" s="10" t="s">
        <v>4</v>
      </c>
      <c r="G22" s="10" t="s">
        <v>3</v>
      </c>
      <c r="H22" s="10" t="s">
        <v>2</v>
      </c>
    </row>
    <row r="23" spans="2:8" ht="24" customHeight="1" x14ac:dyDescent="0.3">
      <c r="B23" s="9">
        <v>198528</v>
      </c>
      <c r="C23" s="9">
        <v>133500</v>
      </c>
      <c r="D23" s="9">
        <v>61248</v>
      </c>
      <c r="E23" s="9">
        <v>2112</v>
      </c>
      <c r="F23" s="10" t="s">
        <v>5</v>
      </c>
      <c r="G23" s="10" t="s">
        <v>3</v>
      </c>
      <c r="H23" s="10" t="s">
        <v>2</v>
      </c>
    </row>
    <row r="24" spans="2:8" ht="24" customHeight="1" x14ac:dyDescent="0.3">
      <c r="B24" s="9">
        <v>198528</v>
      </c>
      <c r="C24" s="9">
        <v>133500</v>
      </c>
      <c r="D24" s="9">
        <v>92928</v>
      </c>
      <c r="E24" s="9">
        <v>4224</v>
      </c>
      <c r="F24" s="10" t="s">
        <v>7</v>
      </c>
      <c r="G24" s="10" t="s">
        <v>3</v>
      </c>
      <c r="H24" s="10" t="s">
        <v>2</v>
      </c>
    </row>
    <row r="25" spans="2:8" ht="24" customHeight="1" x14ac:dyDescent="0.3">
      <c r="B25" s="9">
        <v>198528</v>
      </c>
      <c r="C25" s="9">
        <v>133500</v>
      </c>
      <c r="D25" s="9">
        <v>44352</v>
      </c>
      <c r="E25" s="9">
        <v>2112</v>
      </c>
      <c r="F25" s="10" t="s">
        <v>4</v>
      </c>
      <c r="G25" s="10" t="s">
        <v>3</v>
      </c>
      <c r="H25" s="10" t="s">
        <v>2</v>
      </c>
    </row>
    <row r="26" spans="2:8" ht="24" customHeight="1" x14ac:dyDescent="0.3">
      <c r="B26" s="9">
        <v>34317.360000000001</v>
      </c>
      <c r="C26" s="9">
        <v>34317.360000000001</v>
      </c>
      <c r="D26" s="9">
        <v>74997</v>
      </c>
      <c r="E26" s="9">
        <v>100</v>
      </c>
      <c r="F26" s="10" t="s">
        <v>0</v>
      </c>
      <c r="G26" s="10" t="s">
        <v>3</v>
      </c>
      <c r="H26" s="10" t="s">
        <v>2</v>
      </c>
    </row>
    <row r="27" spans="2:8" ht="24" customHeight="1" x14ac:dyDescent="0.3">
      <c r="B27" s="9">
        <v>375000</v>
      </c>
      <c r="C27" s="9">
        <v>244000</v>
      </c>
      <c r="D27" s="9">
        <v>82080</v>
      </c>
      <c r="E27" s="9">
        <v>95</v>
      </c>
      <c r="F27" s="10" t="s">
        <v>5</v>
      </c>
      <c r="G27" s="10" t="s">
        <v>1</v>
      </c>
      <c r="H27" s="10" t="s">
        <v>2</v>
      </c>
    </row>
    <row r="28" spans="2:8" ht="24" customHeight="1" x14ac:dyDescent="0.3">
      <c r="B28" s="9">
        <v>375000</v>
      </c>
      <c r="C28" s="9">
        <v>244000</v>
      </c>
      <c r="D28" s="9">
        <v>71820</v>
      </c>
      <c r="E28" s="9">
        <v>66.5</v>
      </c>
      <c r="F28" s="10" t="s">
        <v>4</v>
      </c>
      <c r="G28" s="10" t="s">
        <v>1</v>
      </c>
      <c r="H28" s="10" t="s">
        <v>2</v>
      </c>
    </row>
    <row r="29" spans="2:8" ht="24" customHeight="1" x14ac:dyDescent="0.3">
      <c r="B29" s="9">
        <v>375000</v>
      </c>
      <c r="C29" s="9">
        <v>244000</v>
      </c>
      <c r="D29" s="9">
        <v>59616</v>
      </c>
      <c r="E29" s="9">
        <v>55.2</v>
      </c>
      <c r="F29" s="10" t="s">
        <v>7</v>
      </c>
      <c r="G29" s="10" t="s">
        <v>1</v>
      </c>
      <c r="H29" s="10" t="s">
        <v>2</v>
      </c>
    </row>
    <row r="30" spans="2:8" ht="24" customHeight="1" x14ac:dyDescent="0.3">
      <c r="B30" s="9">
        <v>375000</v>
      </c>
      <c r="C30" s="9">
        <v>244000</v>
      </c>
      <c r="D30" s="9">
        <v>59616</v>
      </c>
      <c r="E30" s="9">
        <v>55.2</v>
      </c>
      <c r="F30" s="10" t="s">
        <v>7</v>
      </c>
      <c r="G30" s="10" t="s">
        <v>1</v>
      </c>
      <c r="H30" s="10" t="s">
        <v>2</v>
      </c>
    </row>
    <row r="31" spans="2:8" ht="24" customHeight="1" x14ac:dyDescent="0.3">
      <c r="B31" s="9">
        <v>375000</v>
      </c>
      <c r="C31" s="9">
        <v>244000</v>
      </c>
      <c r="D31" s="9">
        <v>71820</v>
      </c>
      <c r="E31" s="9">
        <v>66.5</v>
      </c>
      <c r="F31" s="10" t="s">
        <v>4</v>
      </c>
      <c r="G31" s="10" t="s">
        <v>3</v>
      </c>
      <c r="H31" s="10" t="s">
        <v>2</v>
      </c>
    </row>
    <row r="32" spans="2:8" ht="24" customHeight="1" x14ac:dyDescent="0.3">
      <c r="B32" s="9">
        <v>198000</v>
      </c>
      <c r="C32" s="9">
        <v>122500</v>
      </c>
      <c r="D32" s="9">
        <v>54000</v>
      </c>
      <c r="E32" s="9">
        <v>1200</v>
      </c>
      <c r="F32" s="10" t="s">
        <v>5</v>
      </c>
      <c r="G32" s="10" t="s">
        <v>3</v>
      </c>
      <c r="H32" s="10" t="s">
        <v>2</v>
      </c>
    </row>
    <row r="33" spans="2:8" ht="24" customHeight="1" x14ac:dyDescent="0.3">
      <c r="B33" s="9">
        <v>198000</v>
      </c>
      <c r="C33" s="9">
        <v>122500</v>
      </c>
      <c r="D33" s="9">
        <v>98400</v>
      </c>
      <c r="E33" s="9">
        <v>2400</v>
      </c>
      <c r="F33" s="10" t="s">
        <v>7</v>
      </c>
      <c r="G33" s="10" t="s">
        <v>3</v>
      </c>
      <c r="H33" s="10" t="s">
        <v>2</v>
      </c>
    </row>
    <row r="34" spans="2:8" ht="24" customHeight="1" x14ac:dyDescent="0.3">
      <c r="B34" s="9">
        <v>198000</v>
      </c>
      <c r="C34" s="9">
        <v>122500</v>
      </c>
      <c r="D34" s="9">
        <v>45600</v>
      </c>
      <c r="E34" s="9">
        <v>1200</v>
      </c>
      <c r="F34" s="10" t="s">
        <v>4</v>
      </c>
      <c r="G34" s="10" t="s">
        <v>3</v>
      </c>
      <c r="H34" s="10" t="s">
        <v>2</v>
      </c>
    </row>
    <row r="35" spans="2:8" ht="24" customHeight="1" x14ac:dyDescent="0.3">
      <c r="B35" s="9">
        <v>163272.6</v>
      </c>
      <c r="C35" s="9">
        <v>162677.79999999999</v>
      </c>
      <c r="D35" s="9">
        <v>1632726</v>
      </c>
      <c r="E35" s="9">
        <v>2974</v>
      </c>
      <c r="F35" s="10" t="s">
        <v>9</v>
      </c>
      <c r="G35" s="10" t="s">
        <v>1</v>
      </c>
      <c r="H35" s="10" t="s">
        <v>2</v>
      </c>
    </row>
    <row r="36" spans="2:8" ht="24" customHeight="1" x14ac:dyDescent="0.3">
      <c r="B36" s="9">
        <v>111068</v>
      </c>
      <c r="C36" s="9">
        <v>72415</v>
      </c>
      <c r="D36" s="9">
        <v>29568</v>
      </c>
      <c r="E36" s="9">
        <v>844.8</v>
      </c>
      <c r="F36" s="10" t="s">
        <v>5</v>
      </c>
      <c r="G36" s="10" t="s">
        <v>3</v>
      </c>
      <c r="H36" s="10" t="s">
        <v>2</v>
      </c>
    </row>
    <row r="37" spans="2:8" ht="24" customHeight="1" x14ac:dyDescent="0.3">
      <c r="B37" s="9">
        <v>111068</v>
      </c>
      <c r="C37" s="9">
        <v>72415</v>
      </c>
      <c r="D37" s="9">
        <v>63360</v>
      </c>
      <c r="E37" s="9">
        <v>2112</v>
      </c>
      <c r="F37" s="10" t="s">
        <v>7</v>
      </c>
      <c r="G37" s="10" t="s">
        <v>3</v>
      </c>
      <c r="H37" s="10" t="s">
        <v>2</v>
      </c>
    </row>
    <row r="38" spans="2:8" ht="24" customHeight="1" x14ac:dyDescent="0.3">
      <c r="B38" s="9">
        <v>111068</v>
      </c>
      <c r="C38" s="9">
        <v>72415</v>
      </c>
      <c r="D38" s="9">
        <v>18140</v>
      </c>
      <c r="E38" s="9">
        <v>528</v>
      </c>
      <c r="F38" s="10" t="s">
        <v>4</v>
      </c>
      <c r="G38" s="10" t="s">
        <v>3</v>
      </c>
      <c r="H38" s="10" t="s">
        <v>2</v>
      </c>
    </row>
  </sheetData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B1:J43"/>
  <sheetViews>
    <sheetView zoomScale="70" zoomScaleNormal="70" workbookViewId="0">
      <selection activeCell="E50" sqref="E50"/>
    </sheetView>
  </sheetViews>
  <sheetFormatPr defaultRowHeight="21" customHeight="1" x14ac:dyDescent="0.3"/>
  <cols>
    <col min="1" max="1" width="0.88671875" style="1" customWidth="1"/>
    <col min="2" max="2" width="31.6640625" style="1" customWidth="1"/>
    <col min="3" max="3" width="27.6640625" style="1" customWidth="1"/>
    <col min="4" max="4" width="20.6640625" style="1" customWidth="1"/>
    <col min="5" max="5" width="16.21875" style="1" customWidth="1"/>
    <col min="6" max="6" width="57" style="1" customWidth="1"/>
    <col min="7" max="7" width="1.77734375" style="1" customWidth="1"/>
    <col min="8" max="8" width="23.44140625" style="1" customWidth="1"/>
    <col min="9" max="9" width="25.6640625" style="1" customWidth="1"/>
    <col min="10" max="16384" width="8.88671875" style="1"/>
  </cols>
  <sheetData>
    <row r="1" spans="2:9" ht="6.6" customHeight="1" x14ac:dyDescent="0.3"/>
    <row r="2" spans="2:9" ht="14.4" customHeight="1" x14ac:dyDescent="0.3">
      <c r="B2" s="2" t="s">
        <v>64</v>
      </c>
      <c r="C2" s="2" t="s">
        <v>65</v>
      </c>
      <c r="D2" s="2" t="s">
        <v>25</v>
      </c>
      <c r="E2" s="2" t="s">
        <v>26</v>
      </c>
      <c r="F2" s="2" t="s">
        <v>27</v>
      </c>
      <c r="H2" s="12" t="s">
        <v>63</v>
      </c>
      <c r="I2" s="12" t="s">
        <v>67</v>
      </c>
    </row>
    <row r="3" spans="2:9" ht="21" customHeight="1" x14ac:dyDescent="0.3">
      <c r="B3" s="14">
        <v>100000</v>
      </c>
      <c r="C3" s="14">
        <v>96100</v>
      </c>
      <c r="D3" s="14">
        <v>14000</v>
      </c>
      <c r="E3" s="14">
        <v>350</v>
      </c>
      <c r="F3" s="15" t="s">
        <v>12</v>
      </c>
      <c r="G3" s="16"/>
      <c r="H3" s="18" t="s">
        <v>66</v>
      </c>
      <c r="I3" s="17">
        <f>(B3-C3)/B3</f>
        <v>3.9E-2</v>
      </c>
    </row>
    <row r="4" spans="2:9" ht="21" customHeight="1" x14ac:dyDescent="0.3">
      <c r="B4" s="14">
        <v>199000</v>
      </c>
      <c r="C4" s="14">
        <v>129350</v>
      </c>
      <c r="D4" s="14">
        <v>36376</v>
      </c>
      <c r="E4" s="14">
        <v>1056</v>
      </c>
      <c r="F4" s="15" t="s">
        <v>4</v>
      </c>
      <c r="G4" s="16"/>
      <c r="H4" s="18"/>
      <c r="I4" s="17">
        <f t="shared" ref="I4:I38" si="0">(B4-C4)/B4</f>
        <v>0.35</v>
      </c>
    </row>
    <row r="5" spans="2:9" ht="21" customHeight="1" x14ac:dyDescent="0.3">
      <c r="B5" s="14">
        <v>198528</v>
      </c>
      <c r="C5" s="14">
        <v>133500</v>
      </c>
      <c r="D5" s="14">
        <v>44352</v>
      </c>
      <c r="E5" s="14">
        <v>2112</v>
      </c>
      <c r="F5" s="15" t="s">
        <v>4</v>
      </c>
      <c r="G5" s="16"/>
      <c r="H5" s="18"/>
      <c r="I5" s="17">
        <f t="shared" si="0"/>
        <v>0.32755077369439073</v>
      </c>
    </row>
    <row r="6" spans="2:9" ht="21" customHeight="1" x14ac:dyDescent="0.3">
      <c r="B6" s="14">
        <v>375000</v>
      </c>
      <c r="C6" s="14">
        <v>244000</v>
      </c>
      <c r="D6" s="14">
        <v>71820</v>
      </c>
      <c r="E6" s="14">
        <v>66.5</v>
      </c>
      <c r="F6" s="15" t="s">
        <v>4</v>
      </c>
      <c r="G6" s="16"/>
      <c r="H6" s="18"/>
      <c r="I6" s="17">
        <f t="shared" si="0"/>
        <v>0.34933333333333333</v>
      </c>
    </row>
    <row r="7" spans="2:9" ht="21" customHeight="1" x14ac:dyDescent="0.3">
      <c r="B7" s="14">
        <v>375000</v>
      </c>
      <c r="C7" s="14">
        <v>244000</v>
      </c>
      <c r="D7" s="14">
        <v>71820</v>
      </c>
      <c r="E7" s="14">
        <v>66.5</v>
      </c>
      <c r="F7" s="15" t="s">
        <v>4</v>
      </c>
      <c r="G7" s="16"/>
      <c r="H7" s="18"/>
      <c r="I7" s="17">
        <f t="shared" si="0"/>
        <v>0.34933333333333333</v>
      </c>
    </row>
    <row r="8" spans="2:9" ht="21" customHeight="1" x14ac:dyDescent="0.3">
      <c r="B8" s="14">
        <v>198000</v>
      </c>
      <c r="C8" s="14">
        <v>122500</v>
      </c>
      <c r="D8" s="14">
        <v>45600</v>
      </c>
      <c r="E8" s="14">
        <v>1200</v>
      </c>
      <c r="F8" s="15" t="s">
        <v>4</v>
      </c>
      <c r="G8" s="16"/>
      <c r="H8" s="18"/>
      <c r="I8" s="17">
        <f t="shared" si="0"/>
        <v>0.38131313131313133</v>
      </c>
    </row>
    <row r="9" spans="2:9" ht="21" customHeight="1" x14ac:dyDescent="0.3">
      <c r="B9" s="14">
        <v>111068</v>
      </c>
      <c r="C9" s="14">
        <v>72415</v>
      </c>
      <c r="D9" s="14">
        <v>18140</v>
      </c>
      <c r="E9" s="14">
        <v>528</v>
      </c>
      <c r="F9" s="15" t="s">
        <v>4</v>
      </c>
      <c r="G9" s="16"/>
      <c r="H9" s="18"/>
      <c r="I9" s="17">
        <f t="shared" si="0"/>
        <v>0.34801202866712283</v>
      </c>
    </row>
    <row r="10" spans="2:9" ht="21" customHeight="1" x14ac:dyDescent="0.3">
      <c r="B10" s="14">
        <v>129072</v>
      </c>
      <c r="C10" s="14">
        <v>129072</v>
      </c>
      <c r="D10" s="14">
        <v>75420</v>
      </c>
      <c r="E10" s="14">
        <v>2112</v>
      </c>
      <c r="F10" s="15" t="s">
        <v>7</v>
      </c>
      <c r="G10" s="16"/>
      <c r="H10" s="18" t="s">
        <v>66</v>
      </c>
      <c r="I10" s="17">
        <f t="shared" si="0"/>
        <v>0</v>
      </c>
    </row>
    <row r="11" spans="2:9" ht="21" customHeight="1" x14ac:dyDescent="0.3">
      <c r="B11" s="14">
        <v>20000</v>
      </c>
      <c r="C11" s="14">
        <v>18500</v>
      </c>
      <c r="D11" s="14">
        <v>3000</v>
      </c>
      <c r="E11" s="14">
        <v>20</v>
      </c>
      <c r="F11" s="15" t="s">
        <v>7</v>
      </c>
      <c r="G11" s="16"/>
      <c r="H11" s="18"/>
      <c r="I11" s="17">
        <f t="shared" si="0"/>
        <v>7.4999999999999997E-2</v>
      </c>
    </row>
    <row r="12" spans="2:9" ht="21" customHeight="1" x14ac:dyDescent="0.3">
      <c r="B12" s="14">
        <v>199320</v>
      </c>
      <c r="C12" s="14">
        <v>141360</v>
      </c>
      <c r="D12" s="14">
        <v>50600</v>
      </c>
      <c r="E12" s="14">
        <v>920</v>
      </c>
      <c r="F12" s="15" t="s">
        <v>7</v>
      </c>
      <c r="G12" s="16"/>
      <c r="H12" s="18"/>
      <c r="I12" s="17">
        <f t="shared" si="0"/>
        <v>0.29078868151715836</v>
      </c>
    </row>
    <row r="13" spans="2:9" ht="21" customHeight="1" x14ac:dyDescent="0.3">
      <c r="B13" s="14">
        <v>199320</v>
      </c>
      <c r="C13" s="14">
        <v>141360</v>
      </c>
      <c r="D13" s="14">
        <v>57200</v>
      </c>
      <c r="E13" s="14">
        <v>1040</v>
      </c>
      <c r="F13" s="15" t="s">
        <v>7</v>
      </c>
      <c r="G13" s="16"/>
      <c r="H13" s="18"/>
      <c r="I13" s="17">
        <f t="shared" si="0"/>
        <v>0.29078868151715836</v>
      </c>
    </row>
    <row r="14" spans="2:9" ht="21" customHeight="1" x14ac:dyDescent="0.3">
      <c r="B14" s="14">
        <v>199320</v>
      </c>
      <c r="C14" s="14">
        <v>141360</v>
      </c>
      <c r="D14" s="14">
        <v>48400</v>
      </c>
      <c r="E14" s="14">
        <v>880</v>
      </c>
      <c r="F14" s="15" t="s">
        <v>7</v>
      </c>
      <c r="G14" s="16"/>
      <c r="H14" s="18"/>
      <c r="I14" s="17">
        <f t="shared" si="0"/>
        <v>0.29078868151715836</v>
      </c>
    </row>
    <row r="15" spans="2:9" ht="21" customHeight="1" x14ac:dyDescent="0.3">
      <c r="B15" s="14">
        <v>199320</v>
      </c>
      <c r="C15" s="14">
        <v>141360</v>
      </c>
      <c r="D15" s="14">
        <v>14080</v>
      </c>
      <c r="E15" s="14">
        <v>352</v>
      </c>
      <c r="F15" s="15" t="s">
        <v>7</v>
      </c>
      <c r="G15" s="16"/>
      <c r="H15" s="18"/>
      <c r="I15" s="17">
        <f t="shared" si="0"/>
        <v>0.29078868151715836</v>
      </c>
    </row>
    <row r="16" spans="2:9" ht="21" customHeight="1" x14ac:dyDescent="0.3">
      <c r="B16" s="14">
        <v>198528</v>
      </c>
      <c r="C16" s="14">
        <v>133500</v>
      </c>
      <c r="D16" s="14">
        <v>92928</v>
      </c>
      <c r="E16" s="14">
        <v>4224</v>
      </c>
      <c r="F16" s="15" t="s">
        <v>7</v>
      </c>
      <c r="G16" s="16"/>
      <c r="H16" s="18"/>
      <c r="I16" s="17">
        <f t="shared" si="0"/>
        <v>0.32755077369439073</v>
      </c>
    </row>
    <row r="17" spans="2:10" ht="21" customHeight="1" x14ac:dyDescent="0.3">
      <c r="B17" s="14">
        <v>375000</v>
      </c>
      <c r="C17" s="14">
        <v>244000</v>
      </c>
      <c r="D17" s="14">
        <v>59616</v>
      </c>
      <c r="E17" s="14">
        <v>55.2</v>
      </c>
      <c r="F17" s="15" t="s">
        <v>7</v>
      </c>
      <c r="G17" s="16"/>
      <c r="H17" s="18"/>
      <c r="I17" s="17">
        <f t="shared" si="0"/>
        <v>0.34933333333333333</v>
      </c>
    </row>
    <row r="18" spans="2:10" ht="21" customHeight="1" x14ac:dyDescent="0.3">
      <c r="B18" s="14">
        <v>375000</v>
      </c>
      <c r="C18" s="14">
        <v>244000</v>
      </c>
      <c r="D18" s="14">
        <v>59616</v>
      </c>
      <c r="E18" s="14">
        <v>55.2</v>
      </c>
      <c r="F18" s="15" t="s">
        <v>7</v>
      </c>
      <c r="G18" s="16"/>
      <c r="H18" s="18"/>
      <c r="I18" s="17">
        <f t="shared" si="0"/>
        <v>0.34933333333333333</v>
      </c>
    </row>
    <row r="19" spans="2:10" ht="21" customHeight="1" x14ac:dyDescent="0.3">
      <c r="B19" s="14">
        <v>198000</v>
      </c>
      <c r="C19" s="14">
        <v>122500</v>
      </c>
      <c r="D19" s="14">
        <v>98400</v>
      </c>
      <c r="E19" s="14">
        <v>2400</v>
      </c>
      <c r="F19" s="15" t="s">
        <v>7</v>
      </c>
      <c r="G19" s="16"/>
      <c r="H19" s="18"/>
      <c r="I19" s="17">
        <f t="shared" si="0"/>
        <v>0.38131313131313133</v>
      </c>
    </row>
    <row r="20" spans="2:10" ht="21" customHeight="1" x14ac:dyDescent="0.3">
      <c r="B20" s="14">
        <v>111068</v>
      </c>
      <c r="C20" s="14">
        <v>72415</v>
      </c>
      <c r="D20" s="14">
        <v>63360</v>
      </c>
      <c r="E20" s="14">
        <v>2112</v>
      </c>
      <c r="F20" s="15" t="s">
        <v>7</v>
      </c>
      <c r="G20" s="16"/>
      <c r="H20" s="18"/>
      <c r="I20" s="17">
        <f t="shared" si="0"/>
        <v>0.34801202866712283</v>
      </c>
    </row>
    <row r="21" spans="2:10" ht="21" customHeight="1" x14ac:dyDescent="0.3">
      <c r="B21" s="14">
        <v>35070</v>
      </c>
      <c r="C21" s="14">
        <v>35070</v>
      </c>
      <c r="D21" s="14">
        <v>35070</v>
      </c>
      <c r="E21" s="14">
        <v>1002</v>
      </c>
      <c r="F21" s="15" t="s">
        <v>11</v>
      </c>
      <c r="G21" s="16"/>
      <c r="H21" s="18" t="s">
        <v>66</v>
      </c>
      <c r="I21" s="17">
        <f t="shared" si="0"/>
        <v>0</v>
      </c>
    </row>
    <row r="22" spans="2:10" ht="21" customHeight="1" x14ac:dyDescent="0.3">
      <c r="B22" s="14">
        <v>65000</v>
      </c>
      <c r="C22" s="14">
        <v>65000</v>
      </c>
      <c r="D22" s="14">
        <v>74997</v>
      </c>
      <c r="E22" s="14">
        <v>100</v>
      </c>
      <c r="F22" s="15" t="s">
        <v>0</v>
      </c>
      <c r="G22" s="16"/>
      <c r="H22" s="18" t="s">
        <v>66</v>
      </c>
      <c r="I22" s="17">
        <f t="shared" si="0"/>
        <v>0</v>
      </c>
      <c r="J22" s="11"/>
    </row>
    <row r="23" spans="2:10" ht="21" customHeight="1" x14ac:dyDescent="0.3">
      <c r="B23" s="14">
        <v>100000</v>
      </c>
      <c r="C23" s="14">
        <v>96100</v>
      </c>
      <c r="D23" s="14">
        <v>84000</v>
      </c>
      <c r="E23" s="14">
        <v>2100</v>
      </c>
      <c r="F23" s="15" t="s">
        <v>0</v>
      </c>
      <c r="G23" s="16"/>
      <c r="H23" s="18"/>
      <c r="I23" s="17">
        <f t="shared" si="0"/>
        <v>3.9E-2</v>
      </c>
    </row>
    <row r="24" spans="2:10" ht="21" customHeight="1" x14ac:dyDescent="0.3">
      <c r="B24" s="14">
        <v>84000</v>
      </c>
      <c r="C24" s="14">
        <v>84000</v>
      </c>
      <c r="D24" s="14">
        <v>82000</v>
      </c>
      <c r="E24" s="14">
        <v>2232</v>
      </c>
      <c r="F24" s="15" t="s">
        <v>0</v>
      </c>
      <c r="G24" s="16"/>
      <c r="H24" s="18" t="s">
        <v>66</v>
      </c>
      <c r="I24" s="17">
        <f t="shared" si="0"/>
        <v>0</v>
      </c>
    </row>
    <row r="25" spans="2:10" ht="21" customHeight="1" x14ac:dyDescent="0.3">
      <c r="B25" s="14">
        <v>199000</v>
      </c>
      <c r="C25" s="14">
        <v>129350</v>
      </c>
      <c r="D25" s="14">
        <v>73920</v>
      </c>
      <c r="E25" s="14">
        <v>2112</v>
      </c>
      <c r="F25" s="15" t="s">
        <v>0</v>
      </c>
      <c r="G25" s="16"/>
      <c r="H25" s="18"/>
      <c r="I25" s="17">
        <f t="shared" si="0"/>
        <v>0.35</v>
      </c>
    </row>
    <row r="26" spans="2:10" ht="21" customHeight="1" x14ac:dyDescent="0.3">
      <c r="B26" s="14">
        <v>199000</v>
      </c>
      <c r="C26" s="14">
        <v>129350</v>
      </c>
      <c r="D26" s="14">
        <v>36960</v>
      </c>
      <c r="E26" s="14">
        <v>1056</v>
      </c>
      <c r="F26" s="15" t="s">
        <v>0</v>
      </c>
      <c r="G26" s="16"/>
      <c r="H26" s="18"/>
      <c r="I26" s="17">
        <f t="shared" si="0"/>
        <v>0.35</v>
      </c>
    </row>
    <row r="27" spans="2:10" ht="21" customHeight="1" x14ac:dyDescent="0.3">
      <c r="B27" s="14">
        <v>34317.360000000001</v>
      </c>
      <c r="C27" s="14">
        <v>34317.360000000001</v>
      </c>
      <c r="D27" s="14">
        <v>74997</v>
      </c>
      <c r="E27" s="14">
        <v>100</v>
      </c>
      <c r="F27" s="15" t="s">
        <v>0</v>
      </c>
      <c r="G27" s="16"/>
      <c r="H27" s="18" t="s">
        <v>66</v>
      </c>
      <c r="I27" s="17">
        <f t="shared" si="0"/>
        <v>0</v>
      </c>
      <c r="J27" s="11"/>
    </row>
    <row r="28" spans="2:10" ht="21" customHeight="1" x14ac:dyDescent="0.3">
      <c r="B28" s="14">
        <v>100000</v>
      </c>
      <c r="C28" s="14">
        <v>96100</v>
      </c>
      <c r="D28" s="14">
        <v>2000</v>
      </c>
      <c r="E28" s="14">
        <v>50</v>
      </c>
      <c r="F28" s="15" t="s">
        <v>5</v>
      </c>
      <c r="G28" s="16"/>
      <c r="H28" s="18"/>
      <c r="I28" s="17">
        <f t="shared" si="0"/>
        <v>3.9E-2</v>
      </c>
    </row>
    <row r="29" spans="2:10" ht="21" customHeight="1" x14ac:dyDescent="0.3">
      <c r="B29" s="14">
        <v>84000</v>
      </c>
      <c r="C29" s="14">
        <v>84000</v>
      </c>
      <c r="D29" s="14">
        <v>2000</v>
      </c>
      <c r="E29" s="14">
        <v>48</v>
      </c>
      <c r="F29" s="15" t="s">
        <v>5</v>
      </c>
      <c r="G29" s="16"/>
      <c r="H29" s="18" t="s">
        <v>66</v>
      </c>
      <c r="I29" s="17">
        <f t="shared" si="0"/>
        <v>0</v>
      </c>
    </row>
    <row r="30" spans="2:10" ht="21" customHeight="1" x14ac:dyDescent="0.3">
      <c r="B30" s="14">
        <v>199320</v>
      </c>
      <c r="C30" s="14">
        <v>141360</v>
      </c>
      <c r="D30" s="14">
        <v>29040</v>
      </c>
      <c r="E30" s="14">
        <v>528</v>
      </c>
      <c r="F30" s="15" t="s">
        <v>5</v>
      </c>
      <c r="G30" s="16"/>
      <c r="H30" s="18"/>
      <c r="I30" s="17">
        <f t="shared" si="0"/>
        <v>0.29078868151715836</v>
      </c>
    </row>
    <row r="31" spans="2:10" ht="21" customHeight="1" x14ac:dyDescent="0.3">
      <c r="B31" s="14">
        <v>199000</v>
      </c>
      <c r="C31" s="14">
        <v>129350</v>
      </c>
      <c r="D31" s="14">
        <v>51744</v>
      </c>
      <c r="E31" s="14">
        <v>1478.4</v>
      </c>
      <c r="F31" s="15" t="s">
        <v>5</v>
      </c>
      <c r="G31" s="16"/>
      <c r="H31" s="18"/>
      <c r="I31" s="17">
        <f t="shared" si="0"/>
        <v>0.35</v>
      </c>
    </row>
    <row r="32" spans="2:10" ht="21" customHeight="1" x14ac:dyDescent="0.3">
      <c r="B32" s="14">
        <v>198528</v>
      </c>
      <c r="C32" s="14">
        <v>133500</v>
      </c>
      <c r="D32" s="14">
        <v>61248</v>
      </c>
      <c r="E32" s="14">
        <v>2112</v>
      </c>
      <c r="F32" s="15" t="s">
        <v>5</v>
      </c>
      <c r="G32" s="16"/>
      <c r="H32" s="18"/>
      <c r="I32" s="17">
        <f t="shared" si="0"/>
        <v>0.32755077369439073</v>
      </c>
    </row>
    <row r="33" spans="2:10" ht="21" customHeight="1" x14ac:dyDescent="0.3">
      <c r="B33" s="14">
        <v>375000</v>
      </c>
      <c r="C33" s="14">
        <v>244000</v>
      </c>
      <c r="D33" s="14">
        <v>82080</v>
      </c>
      <c r="E33" s="14">
        <v>95</v>
      </c>
      <c r="F33" s="15" t="s">
        <v>5</v>
      </c>
      <c r="G33" s="16"/>
      <c r="H33" s="18"/>
      <c r="I33" s="17">
        <f t="shared" si="0"/>
        <v>0.34933333333333333</v>
      </c>
    </row>
    <row r="34" spans="2:10" ht="21" customHeight="1" x14ac:dyDescent="0.3">
      <c r="B34" s="14">
        <v>198000</v>
      </c>
      <c r="C34" s="14">
        <v>122500</v>
      </c>
      <c r="D34" s="14">
        <v>54000</v>
      </c>
      <c r="E34" s="14">
        <v>1200</v>
      </c>
      <c r="F34" s="15" t="s">
        <v>5</v>
      </c>
      <c r="G34" s="16"/>
      <c r="H34" s="18"/>
      <c r="I34" s="17">
        <f t="shared" si="0"/>
        <v>0.38131313131313133</v>
      </c>
    </row>
    <row r="35" spans="2:10" ht="21" customHeight="1" x14ac:dyDescent="0.3">
      <c r="B35" s="14">
        <v>111068</v>
      </c>
      <c r="C35" s="14">
        <v>72415</v>
      </c>
      <c r="D35" s="14">
        <v>29568</v>
      </c>
      <c r="E35" s="14">
        <v>844.8</v>
      </c>
      <c r="F35" s="15" t="s">
        <v>5</v>
      </c>
      <c r="G35" s="16"/>
      <c r="H35" s="18"/>
      <c r="I35" s="17">
        <f t="shared" si="0"/>
        <v>0.34801202866712283</v>
      </c>
    </row>
    <row r="36" spans="2:10" ht="21" customHeight="1" x14ac:dyDescent="0.3">
      <c r="B36" s="14">
        <v>163272.6</v>
      </c>
      <c r="C36" s="14">
        <v>162677.79999999999</v>
      </c>
      <c r="D36" s="14">
        <v>1632726</v>
      </c>
      <c r="E36" s="14">
        <v>2974</v>
      </c>
      <c r="F36" s="15" t="s">
        <v>9</v>
      </c>
      <c r="G36" s="16"/>
      <c r="H36" s="18" t="s">
        <v>66</v>
      </c>
      <c r="I36" s="17">
        <f t="shared" si="0"/>
        <v>3.6429872495447333E-3</v>
      </c>
      <c r="J36" s="11"/>
    </row>
    <row r="37" spans="2:10" ht="21" customHeight="1" x14ac:dyDescent="0.3">
      <c r="B37" s="14">
        <v>98010</v>
      </c>
      <c r="C37" s="14">
        <v>98010</v>
      </c>
      <c r="D37" s="14">
        <v>98010</v>
      </c>
      <c r="E37" s="14">
        <v>2640</v>
      </c>
      <c r="F37" s="15" t="s">
        <v>6</v>
      </c>
      <c r="G37" s="16"/>
      <c r="H37" s="18" t="s">
        <v>66</v>
      </c>
      <c r="I37" s="17">
        <f t="shared" si="0"/>
        <v>0</v>
      </c>
    </row>
    <row r="38" spans="2:10" ht="21" customHeight="1" x14ac:dyDescent="0.3">
      <c r="B38" s="14">
        <v>129072</v>
      </c>
      <c r="C38" s="14">
        <v>129072</v>
      </c>
      <c r="D38" s="14">
        <v>53652</v>
      </c>
      <c r="E38" s="14">
        <v>2112</v>
      </c>
      <c r="F38" s="15" t="s">
        <v>6</v>
      </c>
      <c r="G38" s="16"/>
      <c r="H38" s="18" t="s">
        <v>66</v>
      </c>
      <c r="I38" s="17">
        <f t="shared" si="0"/>
        <v>0</v>
      </c>
    </row>
    <row r="41" spans="2:10" ht="21" customHeight="1" x14ac:dyDescent="0.3">
      <c r="I41" s="19"/>
    </row>
    <row r="42" spans="2:10" ht="21" customHeight="1" x14ac:dyDescent="0.3">
      <c r="F42" s="43" t="s">
        <v>68</v>
      </c>
      <c r="G42" s="43"/>
      <c r="H42" s="43"/>
      <c r="I42" s="20">
        <f>AVERAGE(I4:I9,I11:I20,I23,I25:I26,I28,I30:I35)</f>
        <v>0.30477837981832273</v>
      </c>
    </row>
    <row r="43" spans="2:10" ht="21" customHeight="1" x14ac:dyDescent="0.3">
      <c r="I43" s="13"/>
    </row>
  </sheetData>
  <sortState ref="B3:F38">
    <sortCondition ref="F3:F38"/>
  </sortState>
  <mergeCells count="1">
    <mergeCell ref="F42:H4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F24"/>
  <sheetViews>
    <sheetView topLeftCell="A4" zoomScale="80" zoomScaleNormal="80" workbookViewId="0">
      <selection activeCell="D5" sqref="D5"/>
    </sheetView>
  </sheetViews>
  <sheetFormatPr defaultRowHeight="24" customHeight="1" x14ac:dyDescent="0.3"/>
  <cols>
    <col min="1" max="1" width="1.77734375" style="1" customWidth="1"/>
    <col min="2" max="2" width="32.44140625" style="1" customWidth="1"/>
    <col min="3" max="3" width="17.109375" style="1" customWidth="1"/>
    <col min="4" max="4" width="15.6640625" style="1" customWidth="1"/>
    <col min="5" max="16384" width="8.88671875" style="1"/>
  </cols>
  <sheetData>
    <row r="1" spans="2:6" ht="6.6" customHeight="1" x14ac:dyDescent="0.3"/>
    <row r="2" spans="2:6" ht="15" customHeight="1" x14ac:dyDescent="0.3">
      <c r="B2" s="44" t="s">
        <v>29</v>
      </c>
      <c r="C2" s="44"/>
      <c r="D2" s="44"/>
      <c r="E2" s="44"/>
    </row>
    <row r="3" spans="2:6" ht="15" customHeight="1" x14ac:dyDescent="0.3">
      <c r="B3" s="3" t="s">
        <v>30</v>
      </c>
      <c r="C3" s="3" t="s">
        <v>32</v>
      </c>
      <c r="D3" s="3" t="s">
        <v>33</v>
      </c>
      <c r="E3" s="3" t="s">
        <v>34</v>
      </c>
    </row>
    <row r="4" spans="2:6" ht="28.8" customHeight="1" x14ac:dyDescent="0.3">
      <c r="B4" s="4" t="s">
        <v>22</v>
      </c>
      <c r="C4" s="5">
        <v>66.917098445595897</v>
      </c>
      <c r="D4" s="27"/>
      <c r="E4" s="5">
        <f>D4*C4</f>
        <v>0</v>
      </c>
      <c r="F4" s="21"/>
    </row>
    <row r="5" spans="2:6" ht="24" customHeight="1" x14ac:dyDescent="0.3">
      <c r="B5" s="4" t="s">
        <v>21</v>
      </c>
      <c r="C5" s="5">
        <v>45.545526212061489</v>
      </c>
      <c r="D5" s="27"/>
      <c r="E5" s="5">
        <f t="shared" ref="E5:E23" si="0">D5*C5</f>
        <v>0</v>
      </c>
      <c r="F5" s="21"/>
    </row>
    <row r="6" spans="2:6" ht="24" customHeight="1" x14ac:dyDescent="0.3">
      <c r="B6" s="4" t="s">
        <v>14</v>
      </c>
      <c r="C6" s="5">
        <v>34.976666666666667</v>
      </c>
      <c r="D6" s="27"/>
      <c r="E6" s="5">
        <f t="shared" si="0"/>
        <v>0</v>
      </c>
      <c r="F6" s="21"/>
    </row>
    <row r="7" spans="2:6" ht="24" customHeight="1" x14ac:dyDescent="0.3">
      <c r="B7" s="4" t="s">
        <v>10</v>
      </c>
      <c r="C7" s="5">
        <v>27.682464942229423</v>
      </c>
      <c r="D7" s="27"/>
      <c r="E7" s="5">
        <f t="shared" si="0"/>
        <v>0</v>
      </c>
      <c r="F7" s="21"/>
    </row>
    <row r="8" spans="2:6" ht="24" customHeight="1" x14ac:dyDescent="0.3">
      <c r="B8" s="4" t="s">
        <v>5</v>
      </c>
      <c r="C8" s="5">
        <v>26.265682474606891</v>
      </c>
      <c r="D8" s="27"/>
      <c r="E8" s="5">
        <f t="shared" si="0"/>
        <v>0</v>
      </c>
      <c r="F8" s="21"/>
    </row>
    <row r="9" spans="2:6" ht="24" customHeight="1" x14ac:dyDescent="0.3">
      <c r="B9" s="4" t="s">
        <v>7</v>
      </c>
      <c r="C9" s="5">
        <v>25.52307698979709</v>
      </c>
      <c r="D9" s="27"/>
      <c r="E9" s="5">
        <f t="shared" si="0"/>
        <v>0</v>
      </c>
      <c r="F9" s="21"/>
    </row>
    <row r="10" spans="2:6" ht="24" customHeight="1" x14ac:dyDescent="0.3">
      <c r="B10" s="4" t="s">
        <v>4</v>
      </c>
      <c r="C10" s="5">
        <v>25.358621877253441</v>
      </c>
      <c r="D10" s="27"/>
      <c r="E10" s="5">
        <f t="shared" si="0"/>
        <v>0</v>
      </c>
      <c r="F10" s="21"/>
    </row>
    <row r="11" spans="2:6" ht="24" customHeight="1" x14ac:dyDescent="0.3">
      <c r="B11" s="4" t="s">
        <v>11</v>
      </c>
      <c r="C11" s="5">
        <v>24.5</v>
      </c>
      <c r="D11" s="27"/>
      <c r="E11" s="5">
        <f t="shared" si="0"/>
        <v>0</v>
      </c>
      <c r="F11" s="21"/>
    </row>
    <row r="12" spans="2:6" ht="24" customHeight="1" x14ac:dyDescent="0.3">
      <c r="B12" s="4" t="s">
        <v>24</v>
      </c>
      <c r="C12" s="5">
        <v>24.475862068965515</v>
      </c>
      <c r="D12" s="27"/>
      <c r="E12" s="5">
        <f t="shared" si="0"/>
        <v>0</v>
      </c>
      <c r="F12" s="21"/>
    </row>
    <row r="13" spans="2:6" ht="24" customHeight="1" x14ac:dyDescent="0.3">
      <c r="B13" s="4" t="s">
        <v>15</v>
      </c>
      <c r="C13" s="5">
        <v>21.517999999999997</v>
      </c>
      <c r="D13" s="27"/>
      <c r="E13" s="5">
        <f t="shared" si="0"/>
        <v>0</v>
      </c>
      <c r="F13" s="21"/>
    </row>
    <row r="14" spans="2:6" ht="24" customHeight="1" x14ac:dyDescent="0.3">
      <c r="B14" s="4" t="s">
        <v>8</v>
      </c>
      <c r="C14" s="5">
        <v>21.512874988373277</v>
      </c>
      <c r="D14" s="27"/>
      <c r="E14" s="5">
        <f t="shared" si="0"/>
        <v>0</v>
      </c>
      <c r="F14" s="21"/>
    </row>
    <row r="15" spans="2:6" ht="31.8" customHeight="1" x14ac:dyDescent="0.3">
      <c r="B15" s="4" t="s">
        <v>6</v>
      </c>
      <c r="C15" s="5">
        <v>20.125058349783711</v>
      </c>
      <c r="D15" s="27"/>
      <c r="E15" s="5">
        <f t="shared" si="0"/>
        <v>0</v>
      </c>
      <c r="F15" s="21"/>
    </row>
    <row r="16" spans="2:6" ht="24" customHeight="1" x14ac:dyDescent="0.3">
      <c r="B16" s="4" t="s">
        <v>16</v>
      </c>
      <c r="C16" s="5">
        <v>17.779999999999998</v>
      </c>
      <c r="D16" s="27"/>
      <c r="E16" s="5">
        <f t="shared" si="0"/>
        <v>0</v>
      </c>
      <c r="F16" s="21"/>
    </row>
    <row r="17" spans="2:6" ht="24" customHeight="1" x14ac:dyDescent="0.3">
      <c r="B17" s="4" t="s">
        <v>19</v>
      </c>
      <c r="C17" s="5">
        <v>17.5</v>
      </c>
      <c r="D17" s="27"/>
      <c r="E17" s="5">
        <f t="shared" si="0"/>
        <v>0</v>
      </c>
      <c r="F17" s="21"/>
    </row>
    <row r="18" spans="2:6" ht="24" customHeight="1" x14ac:dyDescent="0.3">
      <c r="B18" s="4" t="s">
        <v>23</v>
      </c>
      <c r="C18" s="5">
        <v>17.5</v>
      </c>
      <c r="D18" s="27"/>
      <c r="E18" s="5">
        <f t="shared" si="0"/>
        <v>0</v>
      </c>
      <c r="F18" s="21"/>
    </row>
    <row r="19" spans="2:6" ht="24" customHeight="1" x14ac:dyDescent="0.3">
      <c r="B19" s="4" t="s">
        <v>17</v>
      </c>
      <c r="C19" s="5">
        <v>14.945</v>
      </c>
      <c r="D19" s="27"/>
      <c r="E19" s="5">
        <f t="shared" si="0"/>
        <v>0</v>
      </c>
      <c r="F19" s="21"/>
    </row>
    <row r="20" spans="2:6" ht="24" customHeight="1" x14ac:dyDescent="0.3">
      <c r="B20" s="4" t="s">
        <v>20</v>
      </c>
      <c r="C20" s="5">
        <v>14.7</v>
      </c>
      <c r="D20" s="27"/>
      <c r="E20" s="5">
        <f t="shared" si="0"/>
        <v>0</v>
      </c>
      <c r="F20" s="21"/>
    </row>
    <row r="21" spans="2:6" ht="24" customHeight="1" x14ac:dyDescent="0.3">
      <c r="B21" s="4" t="s">
        <v>18</v>
      </c>
      <c r="C21" s="5">
        <v>10.744999999999999</v>
      </c>
      <c r="D21" s="27"/>
      <c r="E21" s="5">
        <f t="shared" si="0"/>
        <v>0</v>
      </c>
      <c r="F21" s="21"/>
    </row>
    <row r="22" spans="2:6" ht="24" customHeight="1" x14ac:dyDescent="0.3">
      <c r="B22" s="4" t="s">
        <v>13</v>
      </c>
      <c r="C22" s="5">
        <v>8.6809785322016975</v>
      </c>
      <c r="D22" s="27"/>
      <c r="E22" s="5">
        <f t="shared" si="0"/>
        <v>0</v>
      </c>
      <c r="F22" s="21"/>
    </row>
    <row r="23" spans="2:6" ht="35.4" customHeight="1" x14ac:dyDescent="0.3">
      <c r="B23" s="4" t="s">
        <v>0</v>
      </c>
      <c r="C23" s="5">
        <v>6.6565874497711839</v>
      </c>
      <c r="D23" s="27"/>
      <c r="E23" s="5">
        <f t="shared" si="0"/>
        <v>0</v>
      </c>
      <c r="F23" s="21"/>
    </row>
    <row r="24" spans="2:6" ht="24" customHeight="1" x14ac:dyDescent="0.3">
      <c r="B24" s="6"/>
      <c r="C24" s="7" t="s">
        <v>34</v>
      </c>
      <c r="D24" s="4">
        <f>SUM(D4:D23)</f>
        <v>0</v>
      </c>
      <c r="E24" s="5">
        <f>SUM(E4:E23)</f>
        <v>0</v>
      </c>
      <c r="F24" s="21"/>
    </row>
  </sheetData>
  <sheetProtection algorithmName="SHA-512" hashValue="fkHbtwLRWgBc5I3zuIdQ+GHIECWNDjESj0Ovi01+nHpapk5/JP64Qa9XMzNEWopcFNKky/fuadwrxymLhIg5CQ==" saltValue="vzT1gzBiKbJkZ6i7eBmNdA==" spinCount="100000" sheet="1" objects="1" scenarios="1" selectLockedCells="1"/>
  <sortState ref="B4:C23">
    <sortCondition descending="1" ref="C4:C23"/>
  </sortState>
  <mergeCells count="1">
    <mergeCell ref="B2:E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F31"/>
  <sheetViews>
    <sheetView topLeftCell="A4" zoomScale="80" zoomScaleNormal="80" workbookViewId="0">
      <selection activeCell="E4" sqref="E4"/>
    </sheetView>
  </sheetViews>
  <sheetFormatPr defaultRowHeight="24" customHeight="1" x14ac:dyDescent="0.3"/>
  <cols>
    <col min="1" max="1" width="1.77734375" style="1" customWidth="1"/>
    <col min="2" max="2" width="19.6640625" style="1" customWidth="1"/>
    <col min="3" max="3" width="24.33203125" style="1" customWidth="1"/>
    <col min="4" max="4" width="17.109375" style="1" customWidth="1"/>
    <col min="5" max="5" width="15.6640625" style="1" customWidth="1"/>
    <col min="6" max="16384" width="8.88671875" style="1"/>
  </cols>
  <sheetData>
    <row r="1" spans="2:6" ht="6.6" customHeight="1" x14ac:dyDescent="0.3"/>
    <row r="2" spans="2:6" ht="15" customHeight="1" x14ac:dyDescent="0.3">
      <c r="B2" s="44" t="s">
        <v>29</v>
      </c>
      <c r="C2" s="44"/>
      <c r="D2" s="44"/>
      <c r="E2" s="44"/>
      <c r="F2" s="44"/>
    </row>
    <row r="3" spans="2:6" ht="15" customHeight="1" x14ac:dyDescent="0.3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</row>
    <row r="4" spans="2:6" ht="24" customHeight="1" x14ac:dyDescent="0.3">
      <c r="B4" s="4" t="s">
        <v>5</v>
      </c>
      <c r="C4" s="4" t="s">
        <v>35</v>
      </c>
      <c r="D4" s="5">
        <v>75</v>
      </c>
      <c r="E4" s="27"/>
      <c r="F4" s="5">
        <f>D4*E4</f>
        <v>0</v>
      </c>
    </row>
    <row r="5" spans="2:6" ht="24" customHeight="1" x14ac:dyDescent="0.3">
      <c r="B5" s="4" t="s">
        <v>36</v>
      </c>
      <c r="C5" s="4" t="s">
        <v>35</v>
      </c>
      <c r="D5" s="5">
        <v>53</v>
      </c>
      <c r="E5" s="27"/>
      <c r="F5" s="5">
        <f t="shared" ref="F5:F30" si="0">D5*E5</f>
        <v>0</v>
      </c>
    </row>
    <row r="6" spans="2:6" ht="24" customHeight="1" x14ac:dyDescent="0.3">
      <c r="B6" s="4" t="s">
        <v>37</v>
      </c>
      <c r="C6" s="4" t="s">
        <v>38</v>
      </c>
      <c r="D6" s="5">
        <v>30</v>
      </c>
      <c r="E6" s="27"/>
      <c r="F6" s="5">
        <f t="shared" si="0"/>
        <v>0</v>
      </c>
    </row>
    <row r="7" spans="2:6" ht="24" customHeight="1" x14ac:dyDescent="0.3">
      <c r="B7" s="45" t="s">
        <v>4</v>
      </c>
      <c r="C7" s="4" t="s">
        <v>39</v>
      </c>
      <c r="D7" s="5">
        <v>53</v>
      </c>
      <c r="E7" s="27"/>
      <c r="F7" s="5">
        <f t="shared" si="0"/>
        <v>0</v>
      </c>
    </row>
    <row r="8" spans="2:6" ht="24" customHeight="1" x14ac:dyDescent="0.3">
      <c r="B8" s="46"/>
      <c r="C8" s="4" t="s">
        <v>40</v>
      </c>
      <c r="D8" s="5">
        <v>30</v>
      </c>
      <c r="E8" s="27"/>
      <c r="F8" s="5">
        <f t="shared" si="0"/>
        <v>0</v>
      </c>
    </row>
    <row r="9" spans="2:6" ht="24" customHeight="1" x14ac:dyDescent="0.3">
      <c r="B9" s="47"/>
      <c r="C9" s="4" t="s">
        <v>41</v>
      </c>
      <c r="D9" s="5">
        <v>20</v>
      </c>
      <c r="E9" s="27"/>
      <c r="F9" s="5">
        <f t="shared" si="0"/>
        <v>0</v>
      </c>
    </row>
    <row r="10" spans="2:6" ht="24" customHeight="1" x14ac:dyDescent="0.3">
      <c r="B10" s="4" t="s">
        <v>42</v>
      </c>
      <c r="C10" s="4" t="s">
        <v>35</v>
      </c>
      <c r="D10" s="5">
        <v>32</v>
      </c>
      <c r="E10" s="27"/>
      <c r="F10" s="5">
        <f t="shared" si="0"/>
        <v>0</v>
      </c>
    </row>
    <row r="11" spans="2:6" ht="24" customHeight="1" x14ac:dyDescent="0.3">
      <c r="B11" s="4" t="s">
        <v>14</v>
      </c>
      <c r="C11" s="4" t="s">
        <v>35</v>
      </c>
      <c r="D11" s="5">
        <v>75</v>
      </c>
      <c r="E11" s="27"/>
      <c r="F11" s="5">
        <f t="shared" si="0"/>
        <v>0</v>
      </c>
    </row>
    <row r="12" spans="2:6" ht="24" customHeight="1" x14ac:dyDescent="0.3">
      <c r="B12" s="45" t="s">
        <v>43</v>
      </c>
      <c r="C12" s="4" t="s">
        <v>44</v>
      </c>
      <c r="D12" s="5">
        <v>30</v>
      </c>
      <c r="E12" s="27"/>
      <c r="F12" s="5">
        <f t="shared" si="0"/>
        <v>0</v>
      </c>
    </row>
    <row r="13" spans="2:6" ht="24" customHeight="1" x14ac:dyDescent="0.3">
      <c r="B13" s="46"/>
      <c r="C13" s="4" t="s">
        <v>45</v>
      </c>
      <c r="D13" s="5">
        <v>30</v>
      </c>
      <c r="E13" s="27"/>
      <c r="F13" s="5">
        <f t="shared" si="0"/>
        <v>0</v>
      </c>
    </row>
    <row r="14" spans="2:6" ht="24" customHeight="1" x14ac:dyDescent="0.3">
      <c r="B14" s="46"/>
      <c r="C14" s="4" t="s">
        <v>46</v>
      </c>
      <c r="D14" s="5">
        <v>28</v>
      </c>
      <c r="E14" s="27"/>
      <c r="F14" s="5">
        <f t="shared" si="0"/>
        <v>0</v>
      </c>
    </row>
    <row r="15" spans="2:6" ht="24" customHeight="1" x14ac:dyDescent="0.3">
      <c r="B15" s="46"/>
      <c r="C15" s="4" t="s">
        <v>46</v>
      </c>
      <c r="D15" s="5">
        <v>28</v>
      </c>
      <c r="E15" s="27"/>
      <c r="F15" s="5">
        <f t="shared" si="0"/>
        <v>0</v>
      </c>
    </row>
    <row r="16" spans="2:6" ht="24" customHeight="1" x14ac:dyDescent="0.3">
      <c r="B16" s="46"/>
      <c r="C16" s="4" t="s">
        <v>6</v>
      </c>
      <c r="D16" s="5">
        <v>28</v>
      </c>
      <c r="E16" s="27"/>
      <c r="F16" s="5">
        <f t="shared" si="0"/>
        <v>0</v>
      </c>
    </row>
    <row r="17" spans="2:6" ht="24" customHeight="1" x14ac:dyDescent="0.3">
      <c r="B17" s="47"/>
      <c r="C17" s="4" t="s">
        <v>47</v>
      </c>
      <c r="D17" s="5">
        <v>28</v>
      </c>
      <c r="E17" s="27"/>
      <c r="F17" s="5">
        <f t="shared" si="0"/>
        <v>0</v>
      </c>
    </row>
    <row r="18" spans="2:6" ht="24" customHeight="1" x14ac:dyDescent="0.3">
      <c r="B18" s="45" t="s">
        <v>48</v>
      </c>
      <c r="C18" s="4" t="s">
        <v>49</v>
      </c>
      <c r="D18" s="5">
        <v>30</v>
      </c>
      <c r="E18" s="27"/>
      <c r="F18" s="5">
        <f t="shared" si="0"/>
        <v>0</v>
      </c>
    </row>
    <row r="19" spans="2:6" ht="24" customHeight="1" x14ac:dyDescent="0.3">
      <c r="B19" s="47"/>
      <c r="C19" s="4" t="s">
        <v>17</v>
      </c>
      <c r="D19" s="5">
        <v>28</v>
      </c>
      <c r="E19" s="27"/>
      <c r="F19" s="5">
        <f t="shared" si="0"/>
        <v>0</v>
      </c>
    </row>
    <row r="20" spans="2:6" ht="24" customHeight="1" x14ac:dyDescent="0.3">
      <c r="B20" s="4" t="s">
        <v>50</v>
      </c>
      <c r="C20" s="4" t="s">
        <v>35</v>
      </c>
      <c r="D20" s="5">
        <v>25</v>
      </c>
      <c r="E20" s="27"/>
      <c r="F20" s="5">
        <f t="shared" si="0"/>
        <v>0</v>
      </c>
    </row>
    <row r="21" spans="2:6" ht="24" customHeight="1" x14ac:dyDescent="0.3">
      <c r="B21" s="4" t="s">
        <v>51</v>
      </c>
      <c r="C21" s="4" t="s">
        <v>35</v>
      </c>
      <c r="D21" s="5">
        <v>25</v>
      </c>
      <c r="E21" s="27"/>
      <c r="F21" s="5">
        <f t="shared" si="0"/>
        <v>0</v>
      </c>
    </row>
    <row r="22" spans="2:6" ht="24" customHeight="1" x14ac:dyDescent="0.3">
      <c r="B22" s="4" t="s">
        <v>52</v>
      </c>
      <c r="C22" s="4" t="s">
        <v>35</v>
      </c>
      <c r="D22" s="5">
        <v>24</v>
      </c>
      <c r="E22" s="27"/>
      <c r="F22" s="5">
        <f t="shared" si="0"/>
        <v>0</v>
      </c>
    </row>
    <row r="23" spans="2:6" ht="24" customHeight="1" x14ac:dyDescent="0.3">
      <c r="B23" s="45" t="s">
        <v>53</v>
      </c>
      <c r="C23" s="4" t="s">
        <v>54</v>
      </c>
      <c r="D23" s="5">
        <v>25</v>
      </c>
      <c r="E23" s="27"/>
      <c r="F23" s="5">
        <f t="shared" si="0"/>
        <v>0</v>
      </c>
    </row>
    <row r="24" spans="2:6" ht="24" customHeight="1" x14ac:dyDescent="0.3">
      <c r="B24" s="46"/>
      <c r="C24" s="4" t="s">
        <v>55</v>
      </c>
      <c r="D24" s="5">
        <v>32</v>
      </c>
      <c r="E24" s="27"/>
      <c r="F24" s="5">
        <f t="shared" si="0"/>
        <v>0</v>
      </c>
    </row>
    <row r="25" spans="2:6" ht="24" customHeight="1" x14ac:dyDescent="0.3">
      <c r="B25" s="46"/>
      <c r="C25" s="4" t="s">
        <v>56</v>
      </c>
      <c r="D25" s="5">
        <v>35</v>
      </c>
      <c r="E25" s="27"/>
      <c r="F25" s="5">
        <f t="shared" si="0"/>
        <v>0</v>
      </c>
    </row>
    <row r="26" spans="2:6" ht="24" customHeight="1" x14ac:dyDescent="0.3">
      <c r="B26" s="46"/>
      <c r="C26" s="4" t="s">
        <v>57</v>
      </c>
      <c r="D26" s="5">
        <v>34</v>
      </c>
      <c r="E26" s="27"/>
      <c r="F26" s="5">
        <f t="shared" si="0"/>
        <v>0</v>
      </c>
    </row>
    <row r="27" spans="2:6" ht="24" customHeight="1" x14ac:dyDescent="0.3">
      <c r="B27" s="46"/>
      <c r="C27" s="4" t="s">
        <v>58</v>
      </c>
      <c r="D27" s="5">
        <v>31</v>
      </c>
      <c r="E27" s="27"/>
      <c r="F27" s="5">
        <f t="shared" si="0"/>
        <v>0</v>
      </c>
    </row>
    <row r="28" spans="2:6" ht="24" customHeight="1" x14ac:dyDescent="0.3">
      <c r="B28" s="47"/>
      <c r="C28" s="4" t="s">
        <v>59</v>
      </c>
      <c r="D28" s="5">
        <v>28</v>
      </c>
      <c r="E28" s="27"/>
      <c r="F28" s="5">
        <f t="shared" si="0"/>
        <v>0</v>
      </c>
    </row>
    <row r="29" spans="2:6" ht="24" customHeight="1" x14ac:dyDescent="0.3">
      <c r="B29" s="4" t="s">
        <v>60</v>
      </c>
      <c r="C29" s="4" t="s">
        <v>35</v>
      </c>
      <c r="D29" s="5">
        <v>32</v>
      </c>
      <c r="E29" s="27"/>
      <c r="F29" s="5">
        <f t="shared" si="0"/>
        <v>0</v>
      </c>
    </row>
    <row r="30" spans="2:6" ht="24" customHeight="1" x14ac:dyDescent="0.3">
      <c r="B30" s="4" t="s">
        <v>61</v>
      </c>
      <c r="C30" s="4" t="s">
        <v>35</v>
      </c>
      <c r="D30" s="5">
        <v>30</v>
      </c>
      <c r="E30" s="27"/>
      <c r="F30" s="5">
        <f t="shared" si="0"/>
        <v>0</v>
      </c>
    </row>
    <row r="31" spans="2:6" ht="24" customHeight="1" x14ac:dyDescent="0.3">
      <c r="B31" s="6"/>
      <c r="C31" s="6"/>
      <c r="D31" s="7" t="s">
        <v>34</v>
      </c>
      <c r="E31" s="4">
        <f>SUM(E4:E30)</f>
        <v>0</v>
      </c>
      <c r="F31" s="5">
        <f>SUM(F4:F30)</f>
        <v>0</v>
      </c>
    </row>
  </sheetData>
  <sheetProtection algorithmName="SHA-512" hashValue="ohJpablbevxcSmTFJydHqd8pq09MPw60bejz3nWRwUlRPsCfB5n6wXCEVIrn5UiKgfZeA/7C9/4mIJWmNhxK2w==" saltValue="sceMI7q5asG5vcQTZRbOHg==" spinCount="100000" sheet="1" objects="1" scenarios="1" selectLockedCells="1"/>
  <mergeCells count="5">
    <mergeCell ref="B2:F2"/>
    <mergeCell ref="B7:B9"/>
    <mergeCell ref="B12:B17"/>
    <mergeCell ref="B18:B19"/>
    <mergeCell ref="B23:B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fa08e19-689e-4dae-ba9d-bf70254a2c27">Z5SS4SCETDD2-678-935</_dlc_DocId>
    <_dlc_DocIdUrl xmlns="5fa08e19-689e-4dae-ba9d-bf70254a2c27">
      <Url>https://portal.rcc.gov.pt/tic/GPTIC-M5/_layouts/DocIdRedir.aspx?ID=Z5SS4SCETDD2-678-935</Url>
      <Description>Z5SS4SCETDD2-678-935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57CCA15CCEF64E924B5C4D4DC91E09" ma:contentTypeVersion="0" ma:contentTypeDescription="Criar um novo documento." ma:contentTypeScope="" ma:versionID="11d917571602ddda863f7e3f97754e25">
  <xsd:schema xmlns:xsd="http://www.w3.org/2001/XMLSchema" xmlns:xs="http://www.w3.org/2001/XMLSchema" xmlns:p="http://schemas.microsoft.com/office/2006/metadata/properties" xmlns:ns2="5fa08e19-689e-4dae-ba9d-bf70254a2c27" targetNamespace="http://schemas.microsoft.com/office/2006/metadata/properties" ma:root="true" ma:fieldsID="4e0fa844b332d271050e6308f83bfaf8" ns2:_="">
    <xsd:import namespace="5fa08e19-689e-4dae-ba9d-bf70254a2c2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a08e19-689e-4dae-ba9d-bf70254a2c2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o ID do Documento" ma:description="O valor do ID do documento atribuído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gaçã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BD8781-A210-4946-8268-238B29DD78CB}"/>
</file>

<file path=customXml/itemProps2.xml><?xml version="1.0" encoding="utf-8"?>
<ds:datastoreItem xmlns:ds="http://schemas.openxmlformats.org/officeDocument/2006/customXml" ds:itemID="{2A569FC4-8E39-4C1D-BAA7-D4200F9114A6}"/>
</file>

<file path=customXml/itemProps3.xml><?xml version="1.0" encoding="utf-8"?>
<ds:datastoreItem xmlns:ds="http://schemas.openxmlformats.org/officeDocument/2006/customXml" ds:itemID="{FC8681AB-F0AC-4FD7-91BD-4D7035E97BBF}"/>
</file>

<file path=customXml/itemProps4.xml><?xml version="1.0" encoding="utf-8"?>
<ds:datastoreItem xmlns:ds="http://schemas.openxmlformats.org/officeDocument/2006/customXml" ds:itemID="{D436E1C2-91DC-4470-8077-A58FED1715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Indice</vt:lpstr>
      <vt:lpstr>RAW_BD</vt:lpstr>
      <vt:lpstr>Calculos</vt:lpstr>
      <vt:lpstr>Calculadora M6</vt:lpstr>
      <vt:lpstr>Calculadora AQ</vt:lpstr>
    </vt:vector>
  </TitlesOfParts>
  <Company>everis 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Laia Mendonça</dc:creator>
  <cp:lastModifiedBy>Ana Sofia Rodrigues</cp:lastModifiedBy>
  <dcterms:created xsi:type="dcterms:W3CDTF">2015-12-04T10:55:24Z</dcterms:created>
  <dcterms:modified xsi:type="dcterms:W3CDTF">2016-02-20T13:11:27Z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0x0101006057CCA15CCEF64E924B5C4D4DC91E09</vt:lpwstr>
  </property>
  <property fmtid="{D5CDD505-2E9C-101B-9397-08002B2CF9AE}" pid="3" name="_dlc_DocIdItemGuid">
    <vt:lpwstr>924888f2-2eb9-4d0f-9fe3-96b3b870b2d7</vt:lpwstr>
  </property>
</Properties>
</file>